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cuments\SEMESTER 8 (8G)\"/>
    </mc:Choice>
  </mc:AlternateContent>
  <bookViews>
    <workbookView xWindow="0" yWindow="0" windowWidth="20490" windowHeight="7755" activeTab="1"/>
  </bookViews>
  <sheets>
    <sheet name="Before" sheetId="1" r:id="rId1"/>
    <sheet name="Afte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2" l="1"/>
  <c r="O9" i="2"/>
  <c r="S15" i="2" s="1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S14" i="2"/>
  <c r="S12" i="2"/>
  <c r="O7" i="2"/>
  <c r="O8" i="1"/>
  <c r="O9" i="1"/>
  <c r="S14" i="1" s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S13" i="1"/>
  <c r="S11" i="1"/>
  <c r="O7" i="1"/>
  <c r="S13" i="2" l="1"/>
  <c r="S12" i="1"/>
  <c r="M31" i="2" l="1"/>
  <c r="N30" i="2"/>
  <c r="M30" i="2"/>
  <c r="M29" i="2"/>
  <c r="M28" i="2"/>
  <c r="M27" i="2"/>
  <c r="M26" i="2"/>
  <c r="M25" i="2"/>
  <c r="M24" i="2"/>
  <c r="M23" i="2"/>
  <c r="N22" i="2"/>
  <c r="M22" i="2"/>
  <c r="M21" i="2"/>
  <c r="M20" i="2"/>
  <c r="M19" i="2"/>
  <c r="M18" i="2"/>
  <c r="M17" i="2"/>
  <c r="M16" i="2"/>
  <c r="M15" i="2"/>
  <c r="N14" i="2"/>
  <c r="M14" i="2"/>
  <c r="M13" i="2"/>
  <c r="M12" i="2"/>
  <c r="M11" i="2"/>
  <c r="M10" i="2"/>
  <c r="M9" i="2"/>
  <c r="M8" i="2"/>
  <c r="T15" i="2" s="1"/>
  <c r="M7" i="2"/>
  <c r="T14" i="2" s="1"/>
  <c r="M8" i="1"/>
  <c r="M9" i="1"/>
  <c r="N9" i="1" s="1"/>
  <c r="M10" i="1"/>
  <c r="M11" i="1"/>
  <c r="N11" i="1" s="1"/>
  <c r="M12" i="1"/>
  <c r="M13" i="1"/>
  <c r="N13" i="1" s="1"/>
  <c r="M14" i="1"/>
  <c r="M15" i="1"/>
  <c r="N15" i="1" s="1"/>
  <c r="M16" i="1"/>
  <c r="M17" i="1"/>
  <c r="N17" i="1" s="1"/>
  <c r="M18" i="1"/>
  <c r="M19" i="1"/>
  <c r="N19" i="1" s="1"/>
  <c r="M20" i="1"/>
  <c r="M21" i="1"/>
  <c r="N21" i="1" s="1"/>
  <c r="M22" i="1"/>
  <c r="M23" i="1"/>
  <c r="N23" i="1" s="1"/>
  <c r="M24" i="1"/>
  <c r="M25" i="1"/>
  <c r="N25" i="1" s="1"/>
  <c r="M26" i="1"/>
  <c r="M27" i="1"/>
  <c r="N27" i="1" s="1"/>
  <c r="M28" i="1"/>
  <c r="M29" i="1"/>
  <c r="N29" i="1" s="1"/>
  <c r="M30" i="1"/>
  <c r="M31" i="1"/>
  <c r="N31" i="1" s="1"/>
  <c r="M7" i="1"/>
  <c r="T13" i="2" l="1"/>
  <c r="N10" i="2"/>
  <c r="N18" i="2"/>
  <c r="N26" i="2"/>
  <c r="T12" i="2"/>
  <c r="N28" i="2"/>
  <c r="N24" i="2"/>
  <c r="N20" i="2"/>
  <c r="N16" i="2"/>
  <c r="N12" i="2"/>
  <c r="N8" i="2"/>
  <c r="N7" i="2"/>
  <c r="N9" i="2"/>
  <c r="N11" i="2"/>
  <c r="N13" i="2"/>
  <c r="N15" i="2"/>
  <c r="N17" i="2"/>
  <c r="N19" i="2"/>
  <c r="N21" i="2"/>
  <c r="N23" i="2"/>
  <c r="N25" i="2"/>
  <c r="N27" i="2"/>
  <c r="N29" i="2"/>
  <c r="N31" i="2"/>
  <c r="N30" i="1"/>
  <c r="N26" i="1"/>
  <c r="N22" i="1"/>
  <c r="N18" i="1"/>
  <c r="N14" i="1"/>
  <c r="N10" i="1"/>
  <c r="N7" i="1"/>
  <c r="N28" i="1"/>
  <c r="N24" i="1"/>
  <c r="N20" i="1"/>
  <c r="N16" i="1"/>
  <c r="N12" i="1"/>
  <c r="N8" i="1"/>
  <c r="T14" i="1" l="1"/>
  <c r="T12" i="1"/>
  <c r="T11" i="1"/>
  <c r="T13" i="1"/>
</calcChain>
</file>

<file path=xl/sharedStrings.xml><?xml version="1.0" encoding="utf-8"?>
<sst xmlns="http://schemas.openxmlformats.org/spreadsheetml/2006/main" count="94" uniqueCount="49">
  <si>
    <t>Nama</t>
  </si>
  <si>
    <t>Total</t>
  </si>
  <si>
    <t>Sekar Laras Sati</t>
  </si>
  <si>
    <t>Fergie Fellaini Messa</t>
  </si>
  <si>
    <t>Iqbal Maulana</t>
  </si>
  <si>
    <t>Dzaki Arkana</t>
  </si>
  <si>
    <t xml:space="preserve">Abid Abdillah </t>
  </si>
  <si>
    <t>Hasan</t>
  </si>
  <si>
    <t>Azwa Danita Husna</t>
  </si>
  <si>
    <t>Khumaira Salsabila</t>
  </si>
  <si>
    <t>Aira Khanza</t>
  </si>
  <si>
    <t xml:space="preserve">Hernando Tri Bintang </t>
  </si>
  <si>
    <t>Kamal</t>
  </si>
  <si>
    <t xml:space="preserve">Damar Rizky Aditya </t>
  </si>
  <si>
    <t>Syafira</t>
  </si>
  <si>
    <t>Irsyad</t>
  </si>
  <si>
    <t>Aditya Candra Dinata</t>
  </si>
  <si>
    <t>Hatim</t>
  </si>
  <si>
    <t>M. Sahal Sam</t>
  </si>
  <si>
    <t>Alif Ayyas Fauzan</t>
  </si>
  <si>
    <t>Thufailah Azka F.</t>
  </si>
  <si>
    <t>Ikhsan</t>
  </si>
  <si>
    <t>Nazmi</t>
  </si>
  <si>
    <t>Muhammad Farrel Alghani</t>
  </si>
  <si>
    <t>Fatih Risai Halim</t>
  </si>
  <si>
    <t>10 - 17,5</t>
  </si>
  <si>
    <t>17,5 - 25</t>
  </si>
  <si>
    <t>25 - 32,5</t>
  </si>
  <si>
    <t>32,5 - 40</t>
  </si>
  <si>
    <t>f</t>
  </si>
  <si>
    <t>%</t>
  </si>
  <si>
    <t>M. Farrel Alghani</t>
  </si>
  <si>
    <t>Raisha Maulia R.</t>
  </si>
  <si>
    <t>Sholehatu Adwa R.</t>
  </si>
  <si>
    <t>Nomor Item Pernyataan</t>
  </si>
  <si>
    <t>No</t>
  </si>
  <si>
    <t>Interpretasi</t>
  </si>
  <si>
    <t>Interval</t>
  </si>
  <si>
    <t>Skor</t>
  </si>
  <si>
    <t>16% + 56% = 72%</t>
  </si>
  <si>
    <t>Hasil Perolehan Data Angket Minat Belajar IPAS di Kelas IV SDN Susukan 05 Pagi</t>
  </si>
  <si>
    <t>(Kamis, 18 April 2024)</t>
  </si>
  <si>
    <t xml:space="preserve">Skor </t>
  </si>
  <si>
    <t>12% + 76% = 88%</t>
  </si>
  <si>
    <t>Hasil Perolehan Data Angket Minat Belajar IPAS Menggunakan Media Diorama di Kelas IV SDN Susukan 05 Pagi</t>
  </si>
  <si>
    <t>Sangat Minat</t>
  </si>
  <si>
    <t>Minat</t>
  </si>
  <si>
    <t>Tidak Minat</t>
  </si>
  <si>
    <t>Sangat Tidak Minat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</si>
</sst>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1" xfId="0" applyFont="1" applyBorder="1" applyAlignment="1">
      <alignment horizontal="left" vertical="center"/>
    </xf>
    <xf numFmtId="0" fontId="1" fillId="0" borderId="0" xfId="0" applyFont="1" applyFill="1"/>
    <xf numFmtId="0" fontId="2" fillId="0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1"/>
  <sheetViews>
    <sheetView zoomScaleNormal="100" workbookViewId="0">
      <selection activeCell="W18" sqref="W18"/>
    </sheetView>
  </sheetViews>
  <sheetFormatPr defaultRowHeight="15" x14ac:dyDescent="0.25"/>
  <cols>
    <col min="1" max="1" width="3.7109375" style="2" customWidth="1"/>
    <col min="2" max="2" width="20" style="1" customWidth="1"/>
    <col min="3" max="12" width="4.28515625" style="2" customWidth="1"/>
    <col min="13" max="13" width="6.140625" style="2" customWidth="1"/>
    <col min="14" max="14" width="6.7109375" style="2" customWidth="1"/>
    <col min="15" max="15" width="22.42578125" style="1" customWidth="1"/>
    <col min="16" max="16" width="0.42578125" style="1" customWidth="1"/>
    <col min="17" max="17" width="9.140625" style="1"/>
    <col min="18" max="18" width="23.7109375" style="1" customWidth="1"/>
    <col min="19" max="19" width="3.5703125" style="1" customWidth="1"/>
    <col min="20" max="20" width="3.7109375" style="1" customWidth="1"/>
    <col min="21" max="22" width="9.140625" style="1"/>
    <col min="23" max="23" width="16.140625" style="1" customWidth="1"/>
    <col min="24" max="16384" width="9.140625" style="1"/>
  </cols>
  <sheetData>
    <row r="2" spans="1:20" ht="15.75" x14ac:dyDescent="0.25">
      <c r="A2" s="20" t="s">
        <v>40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15.75" x14ac:dyDescent="0.25">
      <c r="A3" s="21" t="s">
        <v>41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5" spans="1:20" ht="15.75" customHeight="1" x14ac:dyDescent="0.25">
      <c r="A5" s="23" t="s">
        <v>35</v>
      </c>
      <c r="B5" s="23" t="s">
        <v>0</v>
      </c>
      <c r="C5" s="22" t="s">
        <v>34</v>
      </c>
      <c r="D5" s="22"/>
      <c r="E5" s="22"/>
      <c r="F5" s="22"/>
      <c r="G5" s="22"/>
      <c r="H5" s="22"/>
      <c r="I5" s="22"/>
      <c r="J5" s="22"/>
      <c r="K5" s="22"/>
      <c r="L5" s="22"/>
      <c r="M5" s="12" t="s">
        <v>38</v>
      </c>
      <c r="N5" s="23" t="s">
        <v>30</v>
      </c>
      <c r="O5" s="23" t="s">
        <v>36</v>
      </c>
      <c r="P5" s="7"/>
    </row>
    <row r="6" spans="1:20" ht="15" customHeight="1" x14ac:dyDescent="0.25">
      <c r="A6" s="23"/>
      <c r="B6" s="23"/>
      <c r="C6" s="3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4">
        <v>10</v>
      </c>
      <c r="M6" s="13" t="s">
        <v>1</v>
      </c>
      <c r="N6" s="23"/>
      <c r="O6" s="23"/>
      <c r="P6" s="7"/>
    </row>
    <row r="7" spans="1:20" x14ac:dyDescent="0.25">
      <c r="A7" s="5">
        <v>1</v>
      </c>
      <c r="B7" s="6" t="s">
        <v>2</v>
      </c>
      <c r="C7" s="5">
        <v>3</v>
      </c>
      <c r="D7" s="5">
        <v>2</v>
      </c>
      <c r="E7" s="5">
        <v>2</v>
      </c>
      <c r="F7" s="5">
        <v>3</v>
      </c>
      <c r="G7" s="5">
        <v>3</v>
      </c>
      <c r="H7" s="5">
        <v>1</v>
      </c>
      <c r="I7" s="5">
        <v>2</v>
      </c>
      <c r="J7" s="5">
        <v>3</v>
      </c>
      <c r="K7" s="5">
        <v>4</v>
      </c>
      <c r="L7" s="5">
        <v>1</v>
      </c>
      <c r="M7" s="5">
        <f t="shared" ref="M7:M31" si="0">SUM(C7:L7)</f>
        <v>24</v>
      </c>
      <c r="N7" s="5">
        <f t="shared" ref="N7:N31" si="1">(M7/40)*100</f>
        <v>60</v>
      </c>
      <c r="O7" s="6" t="str">
        <f>IF(M7&lt;=17.5,"Sangat Tidak Minat",IF(M7&lt;=25,"Tidak Minat",IF(M7&lt;=32.5,"Minat",IF(M7&lt;=40,"Sangat Minat"))))</f>
        <v>Tidak Minat</v>
      </c>
      <c r="P7" s="8"/>
    </row>
    <row r="8" spans="1:20" x14ac:dyDescent="0.25">
      <c r="A8" s="5">
        <v>2</v>
      </c>
      <c r="B8" s="6" t="s">
        <v>3</v>
      </c>
      <c r="C8" s="5">
        <v>3</v>
      </c>
      <c r="D8" s="5">
        <v>4</v>
      </c>
      <c r="E8" s="5">
        <v>4</v>
      </c>
      <c r="F8" s="5">
        <v>3</v>
      </c>
      <c r="G8" s="5">
        <v>3</v>
      </c>
      <c r="H8" s="5">
        <v>3</v>
      </c>
      <c r="I8" s="5">
        <v>2</v>
      </c>
      <c r="J8" s="5">
        <v>4</v>
      </c>
      <c r="K8" s="5">
        <v>4</v>
      </c>
      <c r="L8" s="5">
        <v>3</v>
      </c>
      <c r="M8" s="5">
        <f t="shared" si="0"/>
        <v>33</v>
      </c>
      <c r="N8" s="5">
        <f t="shared" si="1"/>
        <v>82.5</v>
      </c>
      <c r="O8" s="6" t="str">
        <f t="shared" ref="O8:O31" si="2">IF(M8&lt;=17.5,"Sangat Tidak Minat",IF(M8&lt;=25,"Tidak Minat",IF(M8&lt;=32.5,"Minat",IF(M8&lt;=40,"Sangat Minat"))))</f>
        <v>Sangat Minat</v>
      </c>
      <c r="P8" s="8"/>
    </row>
    <row r="9" spans="1:20" x14ac:dyDescent="0.25">
      <c r="A9" s="5">
        <v>3</v>
      </c>
      <c r="B9" s="6" t="s">
        <v>4</v>
      </c>
      <c r="C9" s="5">
        <v>2</v>
      </c>
      <c r="D9" s="5">
        <v>3</v>
      </c>
      <c r="E9" s="5">
        <v>3</v>
      </c>
      <c r="F9" s="5">
        <v>4</v>
      </c>
      <c r="G9" s="5">
        <v>2</v>
      </c>
      <c r="H9" s="5">
        <v>4</v>
      </c>
      <c r="I9" s="5">
        <v>2</v>
      </c>
      <c r="J9" s="5">
        <v>3</v>
      </c>
      <c r="K9" s="5">
        <v>2</v>
      </c>
      <c r="L9" s="5">
        <v>4</v>
      </c>
      <c r="M9" s="5">
        <f t="shared" si="0"/>
        <v>29</v>
      </c>
      <c r="N9" s="5">
        <f t="shared" si="1"/>
        <v>72.5</v>
      </c>
      <c r="O9" s="6" t="str">
        <f t="shared" si="2"/>
        <v>Minat</v>
      </c>
      <c r="P9" s="8"/>
    </row>
    <row r="10" spans="1:20" x14ac:dyDescent="0.25">
      <c r="A10" s="5">
        <v>4</v>
      </c>
      <c r="B10" s="6" t="s">
        <v>5</v>
      </c>
      <c r="C10" s="5">
        <v>2</v>
      </c>
      <c r="D10" s="5">
        <v>3</v>
      </c>
      <c r="E10" s="5">
        <v>3</v>
      </c>
      <c r="F10" s="5">
        <v>3</v>
      </c>
      <c r="G10" s="5">
        <v>4</v>
      </c>
      <c r="H10" s="5">
        <v>3</v>
      </c>
      <c r="I10" s="5">
        <v>2</v>
      </c>
      <c r="J10" s="5">
        <v>3</v>
      </c>
      <c r="K10" s="5">
        <v>4</v>
      </c>
      <c r="L10" s="5">
        <v>3</v>
      </c>
      <c r="M10" s="5">
        <f t="shared" si="0"/>
        <v>30</v>
      </c>
      <c r="N10" s="5">
        <f t="shared" si="1"/>
        <v>75</v>
      </c>
      <c r="O10" s="6" t="str">
        <f t="shared" si="2"/>
        <v>Minat</v>
      </c>
      <c r="P10" s="8"/>
      <c r="Q10" s="3" t="s">
        <v>37</v>
      </c>
      <c r="R10" s="3" t="s">
        <v>36</v>
      </c>
      <c r="S10" s="3" t="s">
        <v>29</v>
      </c>
      <c r="T10" s="3" t="s">
        <v>30</v>
      </c>
    </row>
    <row r="11" spans="1:20" x14ac:dyDescent="0.25">
      <c r="A11" s="5">
        <v>5</v>
      </c>
      <c r="B11" s="6" t="s">
        <v>6</v>
      </c>
      <c r="C11" s="5">
        <v>3</v>
      </c>
      <c r="D11" s="5">
        <v>4</v>
      </c>
      <c r="E11" s="5">
        <v>4</v>
      </c>
      <c r="F11" s="5">
        <v>3</v>
      </c>
      <c r="G11" s="5">
        <v>3</v>
      </c>
      <c r="H11" s="5">
        <v>4</v>
      </c>
      <c r="I11" s="5">
        <v>3</v>
      </c>
      <c r="J11" s="5">
        <v>3</v>
      </c>
      <c r="K11" s="5">
        <v>1</v>
      </c>
      <c r="L11" s="5">
        <v>4</v>
      </c>
      <c r="M11" s="5">
        <f t="shared" si="0"/>
        <v>32</v>
      </c>
      <c r="N11" s="5">
        <f t="shared" si="1"/>
        <v>80</v>
      </c>
      <c r="O11" s="6" t="str">
        <f t="shared" si="2"/>
        <v>Minat</v>
      </c>
      <c r="P11" s="8"/>
      <c r="Q11" s="5" t="s">
        <v>28</v>
      </c>
      <c r="R11" s="9" t="s">
        <v>45</v>
      </c>
      <c r="S11" s="5">
        <f>COUNTIF(O7:O31,"Sangat Minat")</f>
        <v>4</v>
      </c>
      <c r="T11" s="11">
        <f>S11/25*100</f>
        <v>16</v>
      </c>
    </row>
    <row r="12" spans="1:20" x14ac:dyDescent="0.25">
      <c r="A12" s="5">
        <v>6</v>
      </c>
      <c r="B12" s="6" t="s">
        <v>7</v>
      </c>
      <c r="C12" s="5">
        <v>3</v>
      </c>
      <c r="D12" s="5">
        <v>2</v>
      </c>
      <c r="E12" s="5">
        <v>3</v>
      </c>
      <c r="F12" s="5">
        <v>3</v>
      </c>
      <c r="G12" s="5">
        <v>4</v>
      </c>
      <c r="H12" s="5">
        <v>4</v>
      </c>
      <c r="I12" s="5">
        <v>2</v>
      </c>
      <c r="J12" s="5">
        <v>4</v>
      </c>
      <c r="K12" s="5">
        <v>3</v>
      </c>
      <c r="L12" s="5">
        <v>4</v>
      </c>
      <c r="M12" s="5">
        <f t="shared" si="0"/>
        <v>32</v>
      </c>
      <c r="N12" s="5">
        <f t="shared" si="1"/>
        <v>80</v>
      </c>
      <c r="O12" s="6" t="str">
        <f t="shared" si="2"/>
        <v>Minat</v>
      </c>
      <c r="P12" s="8"/>
      <c r="Q12" s="5" t="s">
        <v>27</v>
      </c>
      <c r="R12" s="9" t="s">
        <v>46</v>
      </c>
      <c r="S12" s="5">
        <f>COUNTIF(O7:O31,"Minat")</f>
        <v>14</v>
      </c>
      <c r="T12" s="11">
        <f t="shared" ref="T12:T14" si="3">S12/25*100</f>
        <v>56.000000000000007</v>
      </c>
    </row>
    <row r="13" spans="1:20" x14ac:dyDescent="0.25">
      <c r="A13" s="5">
        <v>7</v>
      </c>
      <c r="B13" s="6" t="s">
        <v>8</v>
      </c>
      <c r="C13" s="5">
        <v>3</v>
      </c>
      <c r="D13" s="5">
        <v>3</v>
      </c>
      <c r="E13" s="5">
        <v>3</v>
      </c>
      <c r="F13" s="5">
        <v>2</v>
      </c>
      <c r="G13" s="5">
        <v>3</v>
      </c>
      <c r="H13" s="5">
        <v>4</v>
      </c>
      <c r="I13" s="5">
        <v>1</v>
      </c>
      <c r="J13" s="5">
        <v>3</v>
      </c>
      <c r="K13" s="5">
        <v>2</v>
      </c>
      <c r="L13" s="5">
        <v>3</v>
      </c>
      <c r="M13" s="5">
        <f t="shared" si="0"/>
        <v>27</v>
      </c>
      <c r="N13" s="5">
        <f t="shared" si="1"/>
        <v>67.5</v>
      </c>
      <c r="O13" s="6" t="str">
        <f t="shared" si="2"/>
        <v>Minat</v>
      </c>
      <c r="P13" s="8"/>
      <c r="Q13" s="5" t="s">
        <v>26</v>
      </c>
      <c r="R13" s="9" t="s">
        <v>47</v>
      </c>
      <c r="S13" s="5">
        <f>COUNTIF(O7:O31,"Tidak Minat")</f>
        <v>5</v>
      </c>
      <c r="T13" s="5">
        <f t="shared" si="3"/>
        <v>20</v>
      </c>
    </row>
    <row r="14" spans="1:20" x14ac:dyDescent="0.25">
      <c r="A14" s="5">
        <v>8</v>
      </c>
      <c r="B14" s="6" t="s">
        <v>33</v>
      </c>
      <c r="C14" s="5">
        <v>3</v>
      </c>
      <c r="D14" s="5">
        <v>4</v>
      </c>
      <c r="E14" s="5">
        <v>3</v>
      </c>
      <c r="F14" s="5">
        <v>3</v>
      </c>
      <c r="G14" s="5">
        <v>2</v>
      </c>
      <c r="H14" s="5">
        <v>3</v>
      </c>
      <c r="I14" s="5">
        <v>1</v>
      </c>
      <c r="J14" s="5">
        <v>2</v>
      </c>
      <c r="K14" s="5">
        <v>3</v>
      </c>
      <c r="L14" s="5">
        <v>3</v>
      </c>
      <c r="M14" s="5">
        <f t="shared" si="0"/>
        <v>27</v>
      </c>
      <c r="N14" s="5">
        <f t="shared" si="1"/>
        <v>67.5</v>
      </c>
      <c r="O14" s="6" t="str">
        <f t="shared" si="2"/>
        <v>Minat</v>
      </c>
      <c r="P14" s="8"/>
      <c r="Q14" s="5" t="s">
        <v>25</v>
      </c>
      <c r="R14" s="9" t="s">
        <v>48</v>
      </c>
      <c r="S14" s="5">
        <f>COUNTIF(O7:O31,"Sangat Tidak Minat")</f>
        <v>2</v>
      </c>
      <c r="T14" s="5">
        <f t="shared" si="3"/>
        <v>8</v>
      </c>
    </row>
    <row r="15" spans="1:20" x14ac:dyDescent="0.25">
      <c r="A15" s="5">
        <v>9</v>
      </c>
      <c r="B15" s="6" t="s">
        <v>9</v>
      </c>
      <c r="C15" s="5">
        <v>2</v>
      </c>
      <c r="D15" s="5">
        <v>4</v>
      </c>
      <c r="E15" s="5">
        <v>3</v>
      </c>
      <c r="F15" s="5">
        <v>4</v>
      </c>
      <c r="G15" s="5">
        <v>2</v>
      </c>
      <c r="H15" s="5">
        <v>3</v>
      </c>
      <c r="I15" s="5">
        <v>1</v>
      </c>
      <c r="J15" s="5">
        <v>2</v>
      </c>
      <c r="K15" s="5">
        <v>3</v>
      </c>
      <c r="L15" s="5">
        <v>3</v>
      </c>
      <c r="M15" s="5">
        <f t="shared" si="0"/>
        <v>27</v>
      </c>
      <c r="N15" s="5">
        <f t="shared" si="1"/>
        <v>67.5</v>
      </c>
      <c r="O15" s="6" t="str">
        <f t="shared" si="2"/>
        <v>Minat</v>
      </c>
      <c r="P15" s="8"/>
    </row>
    <row r="16" spans="1:20" x14ac:dyDescent="0.25">
      <c r="A16" s="5">
        <v>10</v>
      </c>
      <c r="B16" s="6" t="s">
        <v>10</v>
      </c>
      <c r="C16" s="5">
        <v>3</v>
      </c>
      <c r="D16" s="5">
        <v>2</v>
      </c>
      <c r="E16" s="5">
        <v>3</v>
      </c>
      <c r="F16" s="5">
        <v>2</v>
      </c>
      <c r="G16" s="5">
        <v>4</v>
      </c>
      <c r="H16" s="5">
        <v>4</v>
      </c>
      <c r="I16" s="5">
        <v>3</v>
      </c>
      <c r="J16" s="5">
        <v>4</v>
      </c>
      <c r="K16" s="5">
        <v>3</v>
      </c>
      <c r="L16" s="5">
        <v>3</v>
      </c>
      <c r="M16" s="5">
        <f t="shared" si="0"/>
        <v>31</v>
      </c>
      <c r="N16" s="5">
        <f t="shared" si="1"/>
        <v>77.5</v>
      </c>
      <c r="O16" s="6" t="str">
        <f t="shared" si="2"/>
        <v>Minat</v>
      </c>
      <c r="P16" s="8"/>
      <c r="R16" s="3" t="s">
        <v>39</v>
      </c>
    </row>
    <row r="17" spans="1:19" x14ac:dyDescent="0.25">
      <c r="A17" s="5">
        <v>11</v>
      </c>
      <c r="B17" s="6" t="s">
        <v>32</v>
      </c>
      <c r="C17" s="5">
        <v>3</v>
      </c>
      <c r="D17" s="5">
        <v>3</v>
      </c>
      <c r="E17" s="5">
        <v>3</v>
      </c>
      <c r="F17" s="5">
        <v>2</v>
      </c>
      <c r="G17" s="5">
        <v>2</v>
      </c>
      <c r="H17" s="5">
        <v>3</v>
      </c>
      <c r="I17" s="5">
        <v>1</v>
      </c>
      <c r="J17" s="5">
        <v>3</v>
      </c>
      <c r="K17" s="5">
        <v>2</v>
      </c>
      <c r="L17" s="5">
        <v>2</v>
      </c>
      <c r="M17" s="5">
        <f t="shared" si="0"/>
        <v>24</v>
      </c>
      <c r="N17" s="5">
        <f t="shared" si="1"/>
        <v>60</v>
      </c>
      <c r="O17" s="6" t="str">
        <f t="shared" si="2"/>
        <v>Tidak Minat</v>
      </c>
      <c r="P17" s="8"/>
      <c r="S17" s="10"/>
    </row>
    <row r="18" spans="1:19" x14ac:dyDescent="0.25">
      <c r="A18" s="5">
        <v>12</v>
      </c>
      <c r="B18" s="6" t="s">
        <v>11</v>
      </c>
      <c r="C18" s="5">
        <v>1</v>
      </c>
      <c r="D18" s="5">
        <v>2</v>
      </c>
      <c r="E18" s="5">
        <v>1</v>
      </c>
      <c r="F18" s="5">
        <v>2</v>
      </c>
      <c r="G18" s="5">
        <v>1</v>
      </c>
      <c r="H18" s="5">
        <v>3</v>
      </c>
      <c r="I18" s="5">
        <v>1</v>
      </c>
      <c r="J18" s="5">
        <v>3</v>
      </c>
      <c r="K18" s="5">
        <v>2</v>
      </c>
      <c r="L18" s="5">
        <v>3</v>
      </c>
      <c r="M18" s="5">
        <f t="shared" si="0"/>
        <v>19</v>
      </c>
      <c r="N18" s="5">
        <f t="shared" si="1"/>
        <v>47.5</v>
      </c>
      <c r="O18" s="6" t="str">
        <f t="shared" si="2"/>
        <v>Tidak Minat</v>
      </c>
      <c r="P18" s="8"/>
    </row>
    <row r="19" spans="1:19" x14ac:dyDescent="0.25">
      <c r="A19" s="5">
        <v>13</v>
      </c>
      <c r="B19" s="6" t="s">
        <v>12</v>
      </c>
      <c r="C19" s="5">
        <v>3</v>
      </c>
      <c r="D19" s="5">
        <v>4</v>
      </c>
      <c r="E19" s="5">
        <v>3</v>
      </c>
      <c r="F19" s="5">
        <v>4</v>
      </c>
      <c r="G19" s="5">
        <v>2</v>
      </c>
      <c r="H19" s="5">
        <v>3</v>
      </c>
      <c r="I19" s="5">
        <v>4</v>
      </c>
      <c r="J19" s="5">
        <v>4</v>
      </c>
      <c r="K19" s="5">
        <v>3</v>
      </c>
      <c r="L19" s="5">
        <v>3</v>
      </c>
      <c r="M19" s="5">
        <f t="shared" si="0"/>
        <v>33</v>
      </c>
      <c r="N19" s="5">
        <f t="shared" si="1"/>
        <v>82.5</v>
      </c>
      <c r="O19" s="6" t="str">
        <f t="shared" si="2"/>
        <v>Sangat Minat</v>
      </c>
      <c r="P19" s="8"/>
    </row>
    <row r="20" spans="1:19" x14ac:dyDescent="0.25">
      <c r="A20" s="5">
        <v>14</v>
      </c>
      <c r="B20" s="6" t="s">
        <v>13</v>
      </c>
      <c r="C20" s="5">
        <v>3</v>
      </c>
      <c r="D20" s="5">
        <v>4</v>
      </c>
      <c r="E20" s="5">
        <v>3</v>
      </c>
      <c r="F20" s="5">
        <v>4</v>
      </c>
      <c r="G20" s="5">
        <v>3</v>
      </c>
      <c r="H20" s="5">
        <v>3</v>
      </c>
      <c r="I20" s="5">
        <v>1</v>
      </c>
      <c r="J20" s="5">
        <v>2</v>
      </c>
      <c r="K20" s="5">
        <v>3</v>
      </c>
      <c r="L20" s="5">
        <v>3</v>
      </c>
      <c r="M20" s="5">
        <f t="shared" si="0"/>
        <v>29</v>
      </c>
      <c r="N20" s="5">
        <f t="shared" si="1"/>
        <v>72.5</v>
      </c>
      <c r="O20" s="6" t="str">
        <f t="shared" si="2"/>
        <v>Minat</v>
      </c>
      <c r="P20" s="8"/>
    </row>
    <row r="21" spans="1:19" x14ac:dyDescent="0.25">
      <c r="A21" s="5">
        <v>15</v>
      </c>
      <c r="B21" s="6" t="s">
        <v>14</v>
      </c>
      <c r="C21" s="5">
        <v>2</v>
      </c>
      <c r="D21" s="5">
        <v>3</v>
      </c>
      <c r="E21" s="5">
        <v>2</v>
      </c>
      <c r="F21" s="5">
        <v>4</v>
      </c>
      <c r="G21" s="5">
        <v>3</v>
      </c>
      <c r="H21" s="5">
        <v>2</v>
      </c>
      <c r="I21" s="5">
        <v>3</v>
      </c>
      <c r="J21" s="5">
        <v>4</v>
      </c>
      <c r="K21" s="5">
        <v>1</v>
      </c>
      <c r="L21" s="5">
        <v>3</v>
      </c>
      <c r="M21" s="5">
        <f t="shared" si="0"/>
        <v>27</v>
      </c>
      <c r="N21" s="5">
        <f t="shared" si="1"/>
        <v>67.5</v>
      </c>
      <c r="O21" s="6" t="str">
        <f t="shared" si="2"/>
        <v>Minat</v>
      </c>
      <c r="P21" s="8"/>
    </row>
    <row r="22" spans="1:19" x14ac:dyDescent="0.25">
      <c r="A22" s="5">
        <v>16</v>
      </c>
      <c r="B22" s="6" t="s">
        <v>15</v>
      </c>
      <c r="C22" s="5">
        <v>1</v>
      </c>
      <c r="D22" s="5">
        <v>3</v>
      </c>
      <c r="E22" s="5">
        <v>1</v>
      </c>
      <c r="F22" s="5">
        <v>1</v>
      </c>
      <c r="G22" s="5">
        <v>2</v>
      </c>
      <c r="H22" s="5">
        <v>1</v>
      </c>
      <c r="I22" s="5">
        <v>2</v>
      </c>
      <c r="J22" s="5">
        <v>1</v>
      </c>
      <c r="K22" s="5">
        <v>4</v>
      </c>
      <c r="L22" s="5">
        <v>1</v>
      </c>
      <c r="M22" s="5">
        <f t="shared" si="0"/>
        <v>17</v>
      </c>
      <c r="N22" s="5">
        <f t="shared" si="1"/>
        <v>42.5</v>
      </c>
      <c r="O22" s="6" t="str">
        <f t="shared" si="2"/>
        <v>Sangat Tidak Minat</v>
      </c>
      <c r="P22" s="8"/>
    </row>
    <row r="23" spans="1:19" x14ac:dyDescent="0.25">
      <c r="A23" s="5">
        <v>17</v>
      </c>
      <c r="B23" s="6" t="s">
        <v>16</v>
      </c>
      <c r="C23" s="5">
        <v>2</v>
      </c>
      <c r="D23" s="5">
        <v>3</v>
      </c>
      <c r="E23" s="5">
        <v>1</v>
      </c>
      <c r="F23" s="5">
        <v>1</v>
      </c>
      <c r="G23" s="5">
        <v>2</v>
      </c>
      <c r="H23" s="5">
        <v>1</v>
      </c>
      <c r="I23" s="5">
        <v>2</v>
      </c>
      <c r="J23" s="5">
        <v>1</v>
      </c>
      <c r="K23" s="5">
        <v>4</v>
      </c>
      <c r="L23" s="5">
        <v>1</v>
      </c>
      <c r="M23" s="5">
        <f t="shared" si="0"/>
        <v>18</v>
      </c>
      <c r="N23" s="5">
        <f t="shared" si="1"/>
        <v>45</v>
      </c>
      <c r="O23" s="6" t="str">
        <f t="shared" si="2"/>
        <v>Tidak Minat</v>
      </c>
      <c r="P23" s="8"/>
    </row>
    <row r="24" spans="1:19" x14ac:dyDescent="0.25">
      <c r="A24" s="5">
        <v>18</v>
      </c>
      <c r="B24" s="6" t="s">
        <v>17</v>
      </c>
      <c r="C24" s="5">
        <v>1</v>
      </c>
      <c r="D24" s="5">
        <v>3</v>
      </c>
      <c r="E24" s="5">
        <v>1</v>
      </c>
      <c r="F24" s="5">
        <v>1</v>
      </c>
      <c r="G24" s="5">
        <v>2</v>
      </c>
      <c r="H24" s="5">
        <v>1</v>
      </c>
      <c r="I24" s="5">
        <v>2</v>
      </c>
      <c r="J24" s="5">
        <v>1</v>
      </c>
      <c r="K24" s="5">
        <v>4</v>
      </c>
      <c r="L24" s="5">
        <v>1</v>
      </c>
      <c r="M24" s="5">
        <f t="shared" si="0"/>
        <v>17</v>
      </c>
      <c r="N24" s="5">
        <f t="shared" si="1"/>
        <v>42.5</v>
      </c>
      <c r="O24" s="6" t="str">
        <f t="shared" si="2"/>
        <v>Sangat Tidak Minat</v>
      </c>
      <c r="P24" s="8"/>
    </row>
    <row r="25" spans="1:19" x14ac:dyDescent="0.25">
      <c r="A25" s="5">
        <v>19</v>
      </c>
      <c r="B25" s="6" t="s">
        <v>18</v>
      </c>
      <c r="C25" s="5">
        <v>3</v>
      </c>
      <c r="D25" s="5">
        <v>1</v>
      </c>
      <c r="E25" s="5">
        <v>1</v>
      </c>
      <c r="F25" s="5">
        <v>3</v>
      </c>
      <c r="G25" s="5">
        <v>2</v>
      </c>
      <c r="H25" s="5">
        <v>4</v>
      </c>
      <c r="I25" s="5">
        <v>3</v>
      </c>
      <c r="J25" s="5">
        <v>1</v>
      </c>
      <c r="K25" s="5">
        <v>4</v>
      </c>
      <c r="L25" s="5">
        <v>4</v>
      </c>
      <c r="M25" s="5">
        <f t="shared" si="0"/>
        <v>26</v>
      </c>
      <c r="N25" s="5">
        <f t="shared" si="1"/>
        <v>65</v>
      </c>
      <c r="O25" s="6" t="str">
        <f t="shared" si="2"/>
        <v>Minat</v>
      </c>
      <c r="P25" s="8"/>
    </row>
    <row r="26" spans="1:19" x14ac:dyDescent="0.25">
      <c r="A26" s="5">
        <v>20</v>
      </c>
      <c r="B26" s="6" t="s">
        <v>19</v>
      </c>
      <c r="C26" s="5">
        <v>2</v>
      </c>
      <c r="D26" s="5">
        <v>3</v>
      </c>
      <c r="E26" s="5">
        <v>1</v>
      </c>
      <c r="F26" s="5">
        <v>2</v>
      </c>
      <c r="G26" s="5">
        <v>2</v>
      </c>
      <c r="H26" s="5">
        <v>2</v>
      </c>
      <c r="I26" s="5">
        <v>2</v>
      </c>
      <c r="J26" s="5">
        <v>1</v>
      </c>
      <c r="K26" s="5">
        <v>4</v>
      </c>
      <c r="L26" s="5">
        <v>2</v>
      </c>
      <c r="M26" s="5">
        <f t="shared" si="0"/>
        <v>21</v>
      </c>
      <c r="N26" s="5">
        <f t="shared" si="1"/>
        <v>52.5</v>
      </c>
      <c r="O26" s="6" t="str">
        <f t="shared" si="2"/>
        <v>Tidak Minat</v>
      </c>
      <c r="P26" s="8"/>
    </row>
    <row r="27" spans="1:19" x14ac:dyDescent="0.25">
      <c r="A27" s="5">
        <v>21</v>
      </c>
      <c r="B27" s="6" t="s">
        <v>20</v>
      </c>
      <c r="C27" s="5">
        <v>3</v>
      </c>
      <c r="D27" s="5">
        <v>3</v>
      </c>
      <c r="E27" s="5">
        <v>3</v>
      </c>
      <c r="F27" s="5">
        <v>3</v>
      </c>
      <c r="G27" s="5">
        <v>3</v>
      </c>
      <c r="H27" s="5">
        <v>3</v>
      </c>
      <c r="I27" s="5">
        <v>4</v>
      </c>
      <c r="J27" s="5">
        <v>3</v>
      </c>
      <c r="K27" s="5">
        <v>3</v>
      </c>
      <c r="L27" s="5">
        <v>3</v>
      </c>
      <c r="M27" s="5">
        <f t="shared" si="0"/>
        <v>31</v>
      </c>
      <c r="N27" s="5">
        <f t="shared" si="1"/>
        <v>77.5</v>
      </c>
      <c r="O27" s="6" t="str">
        <f t="shared" si="2"/>
        <v>Minat</v>
      </c>
      <c r="P27" s="8"/>
    </row>
    <row r="28" spans="1:19" x14ac:dyDescent="0.25">
      <c r="A28" s="5">
        <v>22</v>
      </c>
      <c r="B28" s="6" t="s">
        <v>21</v>
      </c>
      <c r="C28" s="5">
        <v>2</v>
      </c>
      <c r="D28" s="5">
        <v>3</v>
      </c>
      <c r="E28" s="5">
        <v>2</v>
      </c>
      <c r="F28" s="5">
        <v>2</v>
      </c>
      <c r="G28" s="5">
        <v>2</v>
      </c>
      <c r="H28" s="5">
        <v>4</v>
      </c>
      <c r="I28" s="5">
        <v>3</v>
      </c>
      <c r="J28" s="5">
        <v>3</v>
      </c>
      <c r="K28" s="5">
        <v>4</v>
      </c>
      <c r="L28" s="5">
        <v>4</v>
      </c>
      <c r="M28" s="5">
        <f t="shared" si="0"/>
        <v>29</v>
      </c>
      <c r="N28" s="5">
        <f t="shared" si="1"/>
        <v>72.5</v>
      </c>
      <c r="O28" s="6" t="str">
        <f t="shared" si="2"/>
        <v>Minat</v>
      </c>
      <c r="P28" s="8"/>
    </row>
    <row r="29" spans="1:19" x14ac:dyDescent="0.25">
      <c r="A29" s="5">
        <v>23</v>
      </c>
      <c r="B29" s="6" t="s">
        <v>22</v>
      </c>
      <c r="C29" s="5">
        <v>3</v>
      </c>
      <c r="D29" s="5">
        <v>2</v>
      </c>
      <c r="E29" s="5">
        <v>3</v>
      </c>
      <c r="F29" s="5">
        <v>3</v>
      </c>
      <c r="G29" s="5">
        <v>3</v>
      </c>
      <c r="H29" s="5">
        <v>3</v>
      </c>
      <c r="I29" s="5">
        <v>2</v>
      </c>
      <c r="J29" s="5">
        <v>3</v>
      </c>
      <c r="K29" s="5">
        <v>3</v>
      </c>
      <c r="L29" s="5">
        <v>3</v>
      </c>
      <c r="M29" s="5">
        <f t="shared" si="0"/>
        <v>28</v>
      </c>
      <c r="N29" s="5">
        <f t="shared" si="1"/>
        <v>70</v>
      </c>
      <c r="O29" s="6" t="str">
        <f t="shared" si="2"/>
        <v>Minat</v>
      </c>
      <c r="P29" s="8"/>
    </row>
    <row r="30" spans="1:19" x14ac:dyDescent="0.25">
      <c r="A30" s="5">
        <v>24</v>
      </c>
      <c r="B30" s="6" t="s">
        <v>31</v>
      </c>
      <c r="C30" s="5">
        <v>3</v>
      </c>
      <c r="D30" s="5">
        <v>4</v>
      </c>
      <c r="E30" s="5">
        <v>3</v>
      </c>
      <c r="F30" s="5">
        <v>4</v>
      </c>
      <c r="G30" s="5">
        <v>3</v>
      </c>
      <c r="H30" s="5">
        <v>3</v>
      </c>
      <c r="I30" s="5">
        <v>4</v>
      </c>
      <c r="J30" s="5">
        <v>3</v>
      </c>
      <c r="K30" s="5">
        <v>3</v>
      </c>
      <c r="L30" s="5">
        <v>4</v>
      </c>
      <c r="M30" s="5">
        <f t="shared" si="0"/>
        <v>34</v>
      </c>
      <c r="N30" s="5">
        <f t="shared" si="1"/>
        <v>85</v>
      </c>
      <c r="O30" s="6" t="str">
        <f t="shared" si="2"/>
        <v>Sangat Minat</v>
      </c>
      <c r="P30" s="8"/>
    </row>
    <row r="31" spans="1:19" x14ac:dyDescent="0.25">
      <c r="A31" s="5">
        <v>25</v>
      </c>
      <c r="B31" s="6" t="s">
        <v>24</v>
      </c>
      <c r="C31" s="5">
        <v>3</v>
      </c>
      <c r="D31" s="5">
        <v>4</v>
      </c>
      <c r="E31" s="5">
        <v>3</v>
      </c>
      <c r="F31" s="5">
        <v>4</v>
      </c>
      <c r="G31" s="5">
        <v>3</v>
      </c>
      <c r="H31" s="5">
        <v>3</v>
      </c>
      <c r="I31" s="5">
        <v>4</v>
      </c>
      <c r="J31" s="5">
        <v>3</v>
      </c>
      <c r="K31" s="5">
        <v>4</v>
      </c>
      <c r="L31" s="5">
        <v>3</v>
      </c>
      <c r="M31" s="5">
        <f t="shared" si="0"/>
        <v>34</v>
      </c>
      <c r="N31" s="5">
        <f t="shared" si="1"/>
        <v>85</v>
      </c>
      <c r="O31" s="6" t="str">
        <f t="shared" si="2"/>
        <v>Sangat Minat</v>
      </c>
      <c r="P31" s="8"/>
    </row>
  </sheetData>
  <mergeCells count="7">
    <mergeCell ref="A2:T2"/>
    <mergeCell ref="A3:T3"/>
    <mergeCell ref="C5:L5"/>
    <mergeCell ref="B5:B6"/>
    <mergeCell ref="A5:A6"/>
    <mergeCell ref="N5:N6"/>
    <mergeCell ref="O5:O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topLeftCell="A5" zoomScale="85" zoomScaleNormal="85" workbookViewId="0">
      <selection activeCell="X22" sqref="X22"/>
    </sheetView>
  </sheetViews>
  <sheetFormatPr defaultRowHeight="15" x14ac:dyDescent="0.25"/>
  <cols>
    <col min="1" max="1" width="3.85546875" style="1" customWidth="1"/>
    <col min="2" max="2" width="25" style="1" customWidth="1"/>
    <col min="3" max="7" width="4.28515625" style="1" customWidth="1"/>
    <col min="8" max="8" width="4.140625" style="1" customWidth="1"/>
    <col min="9" max="11" width="4.28515625" style="1" customWidth="1"/>
    <col min="12" max="12" width="4.42578125" style="1" customWidth="1"/>
    <col min="13" max="13" width="6" style="1" customWidth="1"/>
    <col min="14" max="14" width="6.7109375" style="1" customWidth="1"/>
    <col min="15" max="15" width="17.85546875" style="1" customWidth="1"/>
    <col min="16" max="16" width="0.85546875" style="1" customWidth="1"/>
    <col min="17" max="17" width="9.140625" style="1"/>
    <col min="18" max="18" width="22.42578125" style="1" customWidth="1"/>
    <col min="19" max="19" width="3.5703125" style="1" customWidth="1"/>
    <col min="20" max="20" width="3.85546875" style="1" customWidth="1"/>
    <col min="21" max="16384" width="9.140625" style="1"/>
  </cols>
  <sheetData>
    <row r="1" spans="1:20" ht="15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20" ht="15.75" customHeight="1" x14ac:dyDescent="0.25">
      <c r="A2" s="20" t="s">
        <v>44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15.75" x14ac:dyDescent="0.25">
      <c r="A3" s="21" t="s">
        <v>41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5" spans="1:20" x14ac:dyDescent="0.25">
      <c r="A5" s="23" t="s">
        <v>35</v>
      </c>
      <c r="B5" s="23" t="s">
        <v>0</v>
      </c>
      <c r="C5" s="23" t="s">
        <v>34</v>
      </c>
      <c r="D5" s="23"/>
      <c r="E5" s="23"/>
      <c r="F5" s="23"/>
      <c r="G5" s="23"/>
      <c r="H5" s="23"/>
      <c r="I5" s="23"/>
      <c r="J5" s="23"/>
      <c r="K5" s="23"/>
      <c r="L5" s="23"/>
      <c r="M5" s="18" t="s">
        <v>42</v>
      </c>
      <c r="N5" s="23" t="s">
        <v>30</v>
      </c>
      <c r="O5" s="23" t="s">
        <v>36</v>
      </c>
      <c r="P5" s="14"/>
    </row>
    <row r="6" spans="1:20" x14ac:dyDescent="0.25">
      <c r="A6" s="23"/>
      <c r="B6" s="2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3">
        <v>7</v>
      </c>
      <c r="J6" s="3">
        <v>8</v>
      </c>
      <c r="K6" s="3">
        <v>9</v>
      </c>
      <c r="L6" s="3">
        <v>10</v>
      </c>
      <c r="M6" s="19" t="s">
        <v>1</v>
      </c>
      <c r="N6" s="23"/>
      <c r="O6" s="23"/>
      <c r="P6" s="14"/>
    </row>
    <row r="7" spans="1:20" x14ac:dyDescent="0.25">
      <c r="A7" s="5">
        <v>1</v>
      </c>
      <c r="B7" s="6" t="s">
        <v>2</v>
      </c>
      <c r="C7" s="5">
        <v>4</v>
      </c>
      <c r="D7" s="5">
        <v>4</v>
      </c>
      <c r="E7" s="5">
        <v>4</v>
      </c>
      <c r="F7" s="5">
        <v>4</v>
      </c>
      <c r="G7" s="5">
        <v>4</v>
      </c>
      <c r="H7" s="5">
        <v>4</v>
      </c>
      <c r="I7" s="5">
        <v>4</v>
      </c>
      <c r="J7" s="5">
        <v>4</v>
      </c>
      <c r="K7" s="5">
        <v>4</v>
      </c>
      <c r="L7" s="5">
        <v>4</v>
      </c>
      <c r="M7" s="5">
        <f>SUM(C7:L7)</f>
        <v>40</v>
      </c>
      <c r="N7" s="5">
        <f>(M7/40)*100</f>
        <v>100</v>
      </c>
      <c r="O7" s="6" t="str">
        <f>IF(M7&lt;=17.5,"Sangat Tidak Minat",IF(M7&lt;=25,"Tidak Minat",IF(M7&lt;=32.5,"Minat",IF(M7&lt;=40,"Sangat Minat"))))</f>
        <v>Sangat Minat</v>
      </c>
      <c r="P7" s="8"/>
    </row>
    <row r="8" spans="1:20" x14ac:dyDescent="0.25">
      <c r="A8" s="5">
        <v>2</v>
      </c>
      <c r="B8" s="6" t="s">
        <v>3</v>
      </c>
      <c r="C8" s="5">
        <v>4</v>
      </c>
      <c r="D8" s="5">
        <v>4</v>
      </c>
      <c r="E8" s="5">
        <v>4</v>
      </c>
      <c r="F8" s="5">
        <v>4</v>
      </c>
      <c r="G8" s="5">
        <v>4</v>
      </c>
      <c r="H8" s="5">
        <v>4</v>
      </c>
      <c r="I8" s="5">
        <v>4</v>
      </c>
      <c r="J8" s="5">
        <v>4</v>
      </c>
      <c r="K8" s="5">
        <v>4</v>
      </c>
      <c r="L8" s="5">
        <v>4</v>
      </c>
      <c r="M8" s="5">
        <f t="shared" ref="M8:M31" si="0">SUM(C8:L8)</f>
        <v>40</v>
      </c>
      <c r="N8" s="5">
        <f t="shared" ref="N8:N31" si="1">(M8/40)*100</f>
        <v>100</v>
      </c>
      <c r="O8" s="6" t="str">
        <f t="shared" ref="O8:O31" si="2">IF(M8&lt;=17.5,"Sangat Tidak Minat",IF(M8&lt;=25,"Tidak Minat",IF(M8&lt;=32.5,"Minat",IF(M8&lt;=40,"Sangat Minat"))))</f>
        <v>Sangat Minat</v>
      </c>
      <c r="P8" s="8"/>
    </row>
    <row r="9" spans="1:20" x14ac:dyDescent="0.25">
      <c r="A9" s="5">
        <v>3</v>
      </c>
      <c r="B9" s="6" t="s">
        <v>4</v>
      </c>
      <c r="C9" s="5">
        <v>4</v>
      </c>
      <c r="D9" s="5">
        <v>4</v>
      </c>
      <c r="E9" s="5">
        <v>3</v>
      </c>
      <c r="F9" s="5">
        <v>4</v>
      </c>
      <c r="G9" s="5">
        <v>4</v>
      </c>
      <c r="H9" s="5">
        <v>4</v>
      </c>
      <c r="I9" s="5">
        <v>4</v>
      </c>
      <c r="J9" s="5">
        <v>4</v>
      </c>
      <c r="K9" s="5">
        <v>4</v>
      </c>
      <c r="L9" s="5">
        <v>4</v>
      </c>
      <c r="M9" s="5">
        <f t="shared" si="0"/>
        <v>39</v>
      </c>
      <c r="N9" s="5">
        <f t="shared" si="1"/>
        <v>97.5</v>
      </c>
      <c r="O9" s="6" t="str">
        <f t="shared" si="2"/>
        <v>Sangat Minat</v>
      </c>
      <c r="P9" s="8"/>
    </row>
    <row r="10" spans="1:20" x14ac:dyDescent="0.25">
      <c r="A10" s="5">
        <v>4</v>
      </c>
      <c r="B10" s="6" t="s">
        <v>5</v>
      </c>
      <c r="C10" s="5">
        <v>4</v>
      </c>
      <c r="D10" s="5">
        <v>3</v>
      </c>
      <c r="E10" s="5">
        <v>4</v>
      </c>
      <c r="F10" s="5">
        <v>4</v>
      </c>
      <c r="G10" s="5">
        <v>3</v>
      </c>
      <c r="H10" s="5">
        <v>4</v>
      </c>
      <c r="I10" s="5">
        <v>4</v>
      </c>
      <c r="J10" s="5">
        <v>4</v>
      </c>
      <c r="K10" s="5">
        <v>3</v>
      </c>
      <c r="L10" s="5">
        <v>4</v>
      </c>
      <c r="M10" s="5">
        <f t="shared" si="0"/>
        <v>37</v>
      </c>
      <c r="N10" s="5">
        <f t="shared" si="1"/>
        <v>92.5</v>
      </c>
      <c r="O10" s="6" t="str">
        <f t="shared" si="2"/>
        <v>Sangat Minat</v>
      </c>
      <c r="P10" s="8"/>
    </row>
    <row r="11" spans="1:20" x14ac:dyDescent="0.25">
      <c r="A11" s="5">
        <v>5</v>
      </c>
      <c r="B11" s="6" t="s">
        <v>6</v>
      </c>
      <c r="C11" s="5">
        <v>4</v>
      </c>
      <c r="D11" s="5">
        <v>4</v>
      </c>
      <c r="E11" s="5">
        <v>4</v>
      </c>
      <c r="F11" s="5">
        <v>4</v>
      </c>
      <c r="G11" s="5">
        <v>4</v>
      </c>
      <c r="H11" s="5">
        <v>4</v>
      </c>
      <c r="I11" s="5">
        <v>4</v>
      </c>
      <c r="J11" s="5">
        <v>4</v>
      </c>
      <c r="K11" s="5">
        <v>4</v>
      </c>
      <c r="L11" s="5">
        <v>4</v>
      </c>
      <c r="M11" s="5">
        <f t="shared" si="0"/>
        <v>40</v>
      </c>
      <c r="N11" s="5">
        <f t="shared" si="1"/>
        <v>100</v>
      </c>
      <c r="O11" s="6" t="str">
        <f t="shared" si="2"/>
        <v>Sangat Minat</v>
      </c>
      <c r="P11" s="15"/>
      <c r="Q11" s="3" t="s">
        <v>37</v>
      </c>
      <c r="R11" s="3" t="s">
        <v>36</v>
      </c>
      <c r="S11" s="3" t="s">
        <v>29</v>
      </c>
      <c r="T11" s="3" t="s">
        <v>30</v>
      </c>
    </row>
    <row r="12" spans="1:20" x14ac:dyDescent="0.25">
      <c r="A12" s="5">
        <v>6</v>
      </c>
      <c r="B12" s="6" t="s">
        <v>7</v>
      </c>
      <c r="C12" s="5">
        <v>4</v>
      </c>
      <c r="D12" s="5">
        <v>4</v>
      </c>
      <c r="E12" s="5">
        <v>4</v>
      </c>
      <c r="F12" s="5">
        <v>4</v>
      </c>
      <c r="G12" s="5">
        <v>4</v>
      </c>
      <c r="H12" s="5">
        <v>4</v>
      </c>
      <c r="I12" s="5">
        <v>4</v>
      </c>
      <c r="J12" s="5">
        <v>4</v>
      </c>
      <c r="K12" s="5">
        <v>4</v>
      </c>
      <c r="L12" s="5">
        <v>4</v>
      </c>
      <c r="M12" s="5">
        <f t="shared" si="0"/>
        <v>40</v>
      </c>
      <c r="N12" s="5">
        <f t="shared" si="1"/>
        <v>100</v>
      </c>
      <c r="O12" s="6" t="str">
        <f t="shared" si="2"/>
        <v>Sangat Minat</v>
      </c>
      <c r="P12" s="15"/>
      <c r="Q12" s="5" t="s">
        <v>28</v>
      </c>
      <c r="R12" s="17" t="s">
        <v>45</v>
      </c>
      <c r="S12" s="5">
        <f>COUNTIF(O7:O31,"Sangat Minat")</f>
        <v>19</v>
      </c>
      <c r="T12" s="11">
        <f>S12/25*100</f>
        <v>76</v>
      </c>
    </row>
    <row r="13" spans="1:20" x14ac:dyDescent="0.25">
      <c r="A13" s="5">
        <v>7</v>
      </c>
      <c r="B13" s="6" t="s">
        <v>8</v>
      </c>
      <c r="C13" s="5">
        <v>4</v>
      </c>
      <c r="D13" s="5">
        <v>3</v>
      </c>
      <c r="E13" s="5">
        <v>3</v>
      </c>
      <c r="F13" s="5">
        <v>3</v>
      </c>
      <c r="G13" s="5">
        <v>4</v>
      </c>
      <c r="H13" s="5">
        <v>4</v>
      </c>
      <c r="I13" s="5">
        <v>3</v>
      </c>
      <c r="J13" s="5">
        <v>4</v>
      </c>
      <c r="K13" s="5">
        <v>4</v>
      </c>
      <c r="L13" s="5">
        <v>4</v>
      </c>
      <c r="M13" s="5">
        <f t="shared" si="0"/>
        <v>36</v>
      </c>
      <c r="N13" s="5">
        <f t="shared" si="1"/>
        <v>90</v>
      </c>
      <c r="O13" s="6" t="str">
        <f t="shared" si="2"/>
        <v>Sangat Minat</v>
      </c>
      <c r="P13" s="15"/>
      <c r="Q13" s="5" t="s">
        <v>27</v>
      </c>
      <c r="R13" s="17" t="s">
        <v>46</v>
      </c>
      <c r="S13" s="5">
        <f>COUNTIF(O7:O31,"Minat")</f>
        <v>3</v>
      </c>
      <c r="T13" s="11">
        <f t="shared" ref="T13:T15" si="3">S13/25*100</f>
        <v>12</v>
      </c>
    </row>
    <row r="14" spans="1:20" x14ac:dyDescent="0.25">
      <c r="A14" s="5">
        <v>8</v>
      </c>
      <c r="B14" s="6" t="s">
        <v>33</v>
      </c>
      <c r="C14" s="5">
        <v>4</v>
      </c>
      <c r="D14" s="5">
        <v>4</v>
      </c>
      <c r="E14" s="5">
        <v>3</v>
      </c>
      <c r="F14" s="5">
        <v>4</v>
      </c>
      <c r="G14" s="5">
        <v>4</v>
      </c>
      <c r="H14" s="5">
        <v>4</v>
      </c>
      <c r="I14" s="5">
        <v>1</v>
      </c>
      <c r="J14" s="5">
        <v>4</v>
      </c>
      <c r="K14" s="5">
        <v>3</v>
      </c>
      <c r="L14" s="5">
        <v>4</v>
      </c>
      <c r="M14" s="5">
        <f t="shared" si="0"/>
        <v>35</v>
      </c>
      <c r="N14" s="5">
        <f t="shared" si="1"/>
        <v>87.5</v>
      </c>
      <c r="O14" s="6" t="str">
        <f t="shared" si="2"/>
        <v>Sangat Minat</v>
      </c>
      <c r="P14" s="15"/>
      <c r="Q14" s="5" t="s">
        <v>26</v>
      </c>
      <c r="R14" s="17" t="s">
        <v>47</v>
      </c>
      <c r="S14" s="5">
        <f>COUNTIF(O7:O31,"Tidak Minat")</f>
        <v>3</v>
      </c>
      <c r="T14" s="5">
        <f t="shared" si="3"/>
        <v>12</v>
      </c>
    </row>
    <row r="15" spans="1:20" x14ac:dyDescent="0.25">
      <c r="A15" s="5">
        <v>9</v>
      </c>
      <c r="B15" s="6" t="s">
        <v>9</v>
      </c>
      <c r="C15" s="5">
        <v>4</v>
      </c>
      <c r="D15" s="5">
        <v>4</v>
      </c>
      <c r="E15" s="5">
        <v>3</v>
      </c>
      <c r="F15" s="5">
        <v>4</v>
      </c>
      <c r="G15" s="5">
        <v>4</v>
      </c>
      <c r="H15" s="5">
        <v>4</v>
      </c>
      <c r="I15" s="5">
        <v>1</v>
      </c>
      <c r="J15" s="5">
        <v>4</v>
      </c>
      <c r="K15" s="5">
        <v>4</v>
      </c>
      <c r="L15" s="5">
        <v>4</v>
      </c>
      <c r="M15" s="5">
        <f t="shared" si="0"/>
        <v>36</v>
      </c>
      <c r="N15" s="5">
        <f t="shared" si="1"/>
        <v>90</v>
      </c>
      <c r="O15" s="6" t="str">
        <f t="shared" si="2"/>
        <v>Sangat Minat</v>
      </c>
      <c r="P15" s="15"/>
      <c r="Q15" s="5" t="s">
        <v>25</v>
      </c>
      <c r="R15" s="17" t="s">
        <v>48</v>
      </c>
      <c r="S15" s="5">
        <f>COUNTIF(O7:O31,"Sangat Tidak Minat")</f>
        <v>0</v>
      </c>
      <c r="T15" s="5">
        <f t="shared" si="3"/>
        <v>0</v>
      </c>
    </row>
    <row r="16" spans="1:20" x14ac:dyDescent="0.25">
      <c r="A16" s="5">
        <v>10</v>
      </c>
      <c r="B16" s="6" t="s">
        <v>10</v>
      </c>
      <c r="C16" s="5">
        <v>4</v>
      </c>
      <c r="D16" s="5">
        <v>4</v>
      </c>
      <c r="E16" s="5">
        <v>4</v>
      </c>
      <c r="F16" s="5">
        <v>4</v>
      </c>
      <c r="G16" s="5">
        <v>4</v>
      </c>
      <c r="H16" s="5">
        <v>4</v>
      </c>
      <c r="I16" s="5">
        <v>4</v>
      </c>
      <c r="J16" s="5">
        <v>4</v>
      </c>
      <c r="K16" s="5">
        <v>4</v>
      </c>
      <c r="L16" s="5">
        <v>4</v>
      </c>
      <c r="M16" s="5">
        <f t="shared" si="0"/>
        <v>40</v>
      </c>
      <c r="N16" s="5">
        <f t="shared" si="1"/>
        <v>100</v>
      </c>
      <c r="O16" s="6" t="str">
        <f t="shared" si="2"/>
        <v>Sangat Minat</v>
      </c>
      <c r="P16" s="16"/>
    </row>
    <row r="17" spans="1:19" x14ac:dyDescent="0.25">
      <c r="A17" s="5">
        <v>11</v>
      </c>
      <c r="B17" s="6" t="s">
        <v>32</v>
      </c>
      <c r="C17" s="5">
        <v>4</v>
      </c>
      <c r="D17" s="5">
        <v>4</v>
      </c>
      <c r="E17" s="5">
        <v>4</v>
      </c>
      <c r="F17" s="5">
        <v>4</v>
      </c>
      <c r="G17" s="5">
        <v>4</v>
      </c>
      <c r="H17" s="5">
        <v>4</v>
      </c>
      <c r="I17" s="5">
        <v>3</v>
      </c>
      <c r="J17" s="5">
        <v>4</v>
      </c>
      <c r="K17" s="5">
        <v>4</v>
      </c>
      <c r="L17" s="5">
        <v>4</v>
      </c>
      <c r="M17" s="5">
        <f t="shared" si="0"/>
        <v>39</v>
      </c>
      <c r="N17" s="5">
        <f t="shared" si="1"/>
        <v>97.5</v>
      </c>
      <c r="O17" s="6" t="str">
        <f t="shared" si="2"/>
        <v>Sangat Minat</v>
      </c>
      <c r="P17" s="8"/>
      <c r="R17" s="3" t="s">
        <v>43</v>
      </c>
    </row>
    <row r="18" spans="1:19" x14ac:dyDescent="0.25">
      <c r="A18" s="5">
        <v>12</v>
      </c>
      <c r="B18" s="6" t="s">
        <v>11</v>
      </c>
      <c r="C18" s="5">
        <v>2</v>
      </c>
      <c r="D18" s="5">
        <v>1</v>
      </c>
      <c r="E18" s="5">
        <v>3</v>
      </c>
      <c r="F18" s="5">
        <v>2</v>
      </c>
      <c r="G18" s="5">
        <v>3</v>
      </c>
      <c r="H18" s="5">
        <v>2</v>
      </c>
      <c r="I18" s="5">
        <v>1</v>
      </c>
      <c r="J18" s="5">
        <v>3</v>
      </c>
      <c r="K18" s="5">
        <v>3</v>
      </c>
      <c r="L18" s="5">
        <v>2</v>
      </c>
      <c r="M18" s="5">
        <f t="shared" si="0"/>
        <v>22</v>
      </c>
      <c r="N18" s="5">
        <f t="shared" si="1"/>
        <v>55.000000000000007</v>
      </c>
      <c r="O18" s="6" t="str">
        <f t="shared" si="2"/>
        <v>Tidak Minat</v>
      </c>
      <c r="P18" s="8"/>
      <c r="S18" s="10"/>
    </row>
    <row r="19" spans="1:19" x14ac:dyDescent="0.25">
      <c r="A19" s="5">
        <v>13</v>
      </c>
      <c r="B19" s="6" t="s">
        <v>12</v>
      </c>
      <c r="C19" s="5">
        <v>4</v>
      </c>
      <c r="D19" s="5">
        <v>3</v>
      </c>
      <c r="E19" s="5">
        <v>4</v>
      </c>
      <c r="F19" s="5">
        <v>4</v>
      </c>
      <c r="G19" s="5">
        <v>3</v>
      </c>
      <c r="H19" s="5">
        <v>3</v>
      </c>
      <c r="I19" s="5">
        <v>3</v>
      </c>
      <c r="J19" s="5">
        <v>4</v>
      </c>
      <c r="K19" s="5">
        <v>4</v>
      </c>
      <c r="L19" s="5">
        <v>4</v>
      </c>
      <c r="M19" s="5">
        <f t="shared" si="0"/>
        <v>36</v>
      </c>
      <c r="N19" s="5">
        <f t="shared" si="1"/>
        <v>90</v>
      </c>
      <c r="O19" s="6" t="str">
        <f t="shared" si="2"/>
        <v>Sangat Minat</v>
      </c>
      <c r="P19" s="8"/>
    </row>
    <row r="20" spans="1:19" x14ac:dyDescent="0.25">
      <c r="A20" s="5">
        <v>14</v>
      </c>
      <c r="B20" s="6" t="s">
        <v>13</v>
      </c>
      <c r="C20" s="5">
        <v>4</v>
      </c>
      <c r="D20" s="5">
        <v>3</v>
      </c>
      <c r="E20" s="5">
        <v>4</v>
      </c>
      <c r="F20" s="5">
        <v>4</v>
      </c>
      <c r="G20" s="5">
        <v>4</v>
      </c>
      <c r="H20" s="5">
        <v>4</v>
      </c>
      <c r="I20" s="5">
        <v>1</v>
      </c>
      <c r="J20" s="5">
        <v>4</v>
      </c>
      <c r="K20" s="5">
        <v>3</v>
      </c>
      <c r="L20" s="5">
        <v>4</v>
      </c>
      <c r="M20" s="5">
        <f t="shared" si="0"/>
        <v>35</v>
      </c>
      <c r="N20" s="5">
        <f t="shared" si="1"/>
        <v>87.5</v>
      </c>
      <c r="O20" s="6" t="str">
        <f t="shared" si="2"/>
        <v>Sangat Minat</v>
      </c>
      <c r="P20" s="8"/>
    </row>
    <row r="21" spans="1:19" x14ac:dyDescent="0.25">
      <c r="A21" s="5">
        <v>15</v>
      </c>
      <c r="B21" s="6" t="s">
        <v>14</v>
      </c>
      <c r="C21" s="5">
        <v>4</v>
      </c>
      <c r="D21" s="5">
        <v>3</v>
      </c>
      <c r="E21" s="5">
        <v>4</v>
      </c>
      <c r="F21" s="5">
        <v>3</v>
      </c>
      <c r="G21" s="5">
        <v>4</v>
      </c>
      <c r="H21" s="5">
        <v>3</v>
      </c>
      <c r="I21" s="5">
        <v>4</v>
      </c>
      <c r="J21" s="5">
        <v>2</v>
      </c>
      <c r="K21" s="5">
        <v>4</v>
      </c>
      <c r="L21" s="5">
        <v>3</v>
      </c>
      <c r="M21" s="5">
        <f t="shared" si="0"/>
        <v>34</v>
      </c>
      <c r="N21" s="5">
        <f t="shared" si="1"/>
        <v>85</v>
      </c>
      <c r="O21" s="6" t="str">
        <f t="shared" si="2"/>
        <v>Sangat Minat</v>
      </c>
      <c r="P21" s="8"/>
    </row>
    <row r="22" spans="1:19" x14ac:dyDescent="0.25">
      <c r="A22" s="5">
        <v>16</v>
      </c>
      <c r="B22" s="6" t="s">
        <v>15</v>
      </c>
      <c r="C22" s="5">
        <v>4</v>
      </c>
      <c r="D22" s="5">
        <v>3</v>
      </c>
      <c r="E22" s="5">
        <v>2</v>
      </c>
      <c r="F22" s="5">
        <v>1</v>
      </c>
      <c r="G22" s="5">
        <v>2</v>
      </c>
      <c r="H22" s="5">
        <v>3</v>
      </c>
      <c r="I22" s="5">
        <v>4</v>
      </c>
      <c r="J22" s="5">
        <v>3</v>
      </c>
      <c r="K22" s="5">
        <v>4</v>
      </c>
      <c r="L22" s="5">
        <v>3</v>
      </c>
      <c r="M22" s="5">
        <f t="shared" si="0"/>
        <v>29</v>
      </c>
      <c r="N22" s="5">
        <f t="shared" si="1"/>
        <v>72.5</v>
      </c>
      <c r="O22" s="6" t="str">
        <f t="shared" si="2"/>
        <v>Minat</v>
      </c>
      <c r="P22" s="8"/>
    </row>
    <row r="23" spans="1:19" x14ac:dyDescent="0.25">
      <c r="A23" s="5">
        <v>17</v>
      </c>
      <c r="B23" s="6" t="s">
        <v>16</v>
      </c>
      <c r="C23" s="5">
        <v>4</v>
      </c>
      <c r="D23" s="5">
        <v>3</v>
      </c>
      <c r="E23" s="5">
        <v>2</v>
      </c>
      <c r="F23" s="5">
        <v>1</v>
      </c>
      <c r="G23" s="5">
        <v>2</v>
      </c>
      <c r="H23" s="5">
        <v>3</v>
      </c>
      <c r="I23" s="5">
        <v>4</v>
      </c>
      <c r="J23" s="5">
        <v>1</v>
      </c>
      <c r="K23" s="5">
        <v>2</v>
      </c>
      <c r="L23" s="5">
        <v>3</v>
      </c>
      <c r="M23" s="5">
        <f t="shared" si="0"/>
        <v>25</v>
      </c>
      <c r="N23" s="5">
        <f t="shared" si="1"/>
        <v>62.5</v>
      </c>
      <c r="O23" s="6" t="str">
        <f t="shared" si="2"/>
        <v>Tidak Minat</v>
      </c>
      <c r="P23" s="8"/>
    </row>
    <row r="24" spans="1:19" x14ac:dyDescent="0.25">
      <c r="A24" s="5">
        <v>18</v>
      </c>
      <c r="B24" s="6" t="s">
        <v>17</v>
      </c>
      <c r="C24" s="5">
        <v>4</v>
      </c>
      <c r="D24" s="5">
        <v>3</v>
      </c>
      <c r="E24" s="5">
        <v>2</v>
      </c>
      <c r="F24" s="5">
        <v>1</v>
      </c>
      <c r="G24" s="5">
        <v>2</v>
      </c>
      <c r="H24" s="5">
        <v>3</v>
      </c>
      <c r="I24" s="5">
        <v>4</v>
      </c>
      <c r="J24" s="5">
        <v>4</v>
      </c>
      <c r="K24" s="5">
        <v>3</v>
      </c>
      <c r="L24" s="5">
        <v>2</v>
      </c>
      <c r="M24" s="5">
        <f t="shared" si="0"/>
        <v>28</v>
      </c>
      <c r="N24" s="5">
        <f t="shared" si="1"/>
        <v>70</v>
      </c>
      <c r="O24" s="6" t="str">
        <f t="shared" si="2"/>
        <v>Minat</v>
      </c>
      <c r="P24" s="8"/>
    </row>
    <row r="25" spans="1:19" x14ac:dyDescent="0.25">
      <c r="A25" s="5">
        <v>19</v>
      </c>
      <c r="B25" s="6" t="s">
        <v>18</v>
      </c>
      <c r="C25" s="5">
        <v>4</v>
      </c>
      <c r="D25" s="5">
        <v>3</v>
      </c>
      <c r="E25" s="5">
        <v>2</v>
      </c>
      <c r="F25" s="5">
        <v>1</v>
      </c>
      <c r="G25" s="5">
        <v>2</v>
      </c>
      <c r="H25" s="5">
        <v>3</v>
      </c>
      <c r="I25" s="5">
        <v>4</v>
      </c>
      <c r="J25" s="5">
        <v>1</v>
      </c>
      <c r="K25" s="5">
        <v>2</v>
      </c>
      <c r="L25" s="5">
        <v>3</v>
      </c>
      <c r="M25" s="5">
        <f t="shared" si="0"/>
        <v>25</v>
      </c>
      <c r="N25" s="5">
        <f t="shared" si="1"/>
        <v>62.5</v>
      </c>
      <c r="O25" s="6" t="str">
        <f t="shared" si="2"/>
        <v>Tidak Minat</v>
      </c>
      <c r="P25" s="8"/>
    </row>
    <row r="26" spans="1:19" x14ac:dyDescent="0.25">
      <c r="A26" s="5">
        <v>20</v>
      </c>
      <c r="B26" s="6" t="s">
        <v>19</v>
      </c>
      <c r="C26" s="5">
        <v>4</v>
      </c>
      <c r="D26" s="5">
        <v>3</v>
      </c>
      <c r="E26" s="5">
        <v>2</v>
      </c>
      <c r="F26" s="5">
        <v>2</v>
      </c>
      <c r="G26" s="5">
        <v>2</v>
      </c>
      <c r="H26" s="5">
        <v>3</v>
      </c>
      <c r="I26" s="5">
        <v>4</v>
      </c>
      <c r="J26" s="5">
        <v>2</v>
      </c>
      <c r="K26" s="5">
        <v>2</v>
      </c>
      <c r="L26" s="5">
        <v>2</v>
      </c>
      <c r="M26" s="5">
        <f t="shared" si="0"/>
        <v>26</v>
      </c>
      <c r="N26" s="5">
        <f t="shared" si="1"/>
        <v>65</v>
      </c>
      <c r="O26" s="6" t="str">
        <f t="shared" si="2"/>
        <v>Minat</v>
      </c>
      <c r="P26" s="8"/>
    </row>
    <row r="27" spans="1:19" x14ac:dyDescent="0.25">
      <c r="A27" s="5">
        <v>21</v>
      </c>
      <c r="B27" s="6" t="s">
        <v>20</v>
      </c>
      <c r="C27" s="5">
        <v>4</v>
      </c>
      <c r="D27" s="5">
        <v>3</v>
      </c>
      <c r="E27" s="5">
        <v>4</v>
      </c>
      <c r="F27" s="5">
        <v>4</v>
      </c>
      <c r="G27" s="5">
        <v>3</v>
      </c>
      <c r="H27" s="5">
        <v>4</v>
      </c>
      <c r="I27" s="5">
        <v>3</v>
      </c>
      <c r="J27" s="5">
        <v>4</v>
      </c>
      <c r="K27" s="5">
        <v>3</v>
      </c>
      <c r="L27" s="5">
        <v>4</v>
      </c>
      <c r="M27" s="5">
        <f t="shared" si="0"/>
        <v>36</v>
      </c>
      <c r="N27" s="5">
        <f t="shared" si="1"/>
        <v>90</v>
      </c>
      <c r="O27" s="6" t="str">
        <f t="shared" si="2"/>
        <v>Sangat Minat</v>
      </c>
      <c r="P27" s="8"/>
    </row>
    <row r="28" spans="1:19" x14ac:dyDescent="0.25">
      <c r="A28" s="5">
        <v>22</v>
      </c>
      <c r="B28" s="6" t="s">
        <v>21</v>
      </c>
      <c r="C28" s="5">
        <v>4</v>
      </c>
      <c r="D28" s="5">
        <v>4</v>
      </c>
      <c r="E28" s="5">
        <v>3</v>
      </c>
      <c r="F28" s="5">
        <v>3</v>
      </c>
      <c r="G28" s="5">
        <v>4</v>
      </c>
      <c r="H28" s="5">
        <v>4</v>
      </c>
      <c r="I28" s="5">
        <v>3</v>
      </c>
      <c r="J28" s="5">
        <v>3</v>
      </c>
      <c r="K28" s="5">
        <v>3</v>
      </c>
      <c r="L28" s="5">
        <v>4</v>
      </c>
      <c r="M28" s="5">
        <f t="shared" si="0"/>
        <v>35</v>
      </c>
      <c r="N28" s="5">
        <f t="shared" si="1"/>
        <v>87.5</v>
      </c>
      <c r="O28" s="6" t="str">
        <f t="shared" si="2"/>
        <v>Sangat Minat</v>
      </c>
      <c r="P28" s="8"/>
    </row>
    <row r="29" spans="1:19" x14ac:dyDescent="0.25">
      <c r="A29" s="5">
        <v>23</v>
      </c>
      <c r="B29" s="6" t="s">
        <v>22</v>
      </c>
      <c r="C29" s="5">
        <v>4</v>
      </c>
      <c r="D29" s="5">
        <v>3</v>
      </c>
      <c r="E29" s="5">
        <v>4</v>
      </c>
      <c r="F29" s="5">
        <v>4</v>
      </c>
      <c r="G29" s="5">
        <v>4</v>
      </c>
      <c r="H29" s="5">
        <v>3</v>
      </c>
      <c r="I29" s="5">
        <v>3</v>
      </c>
      <c r="J29" s="5">
        <v>4</v>
      </c>
      <c r="K29" s="5">
        <v>3</v>
      </c>
      <c r="L29" s="5">
        <v>3</v>
      </c>
      <c r="M29" s="5">
        <f t="shared" si="0"/>
        <v>35</v>
      </c>
      <c r="N29" s="5">
        <f t="shared" si="1"/>
        <v>87.5</v>
      </c>
      <c r="O29" s="6" t="str">
        <f t="shared" si="2"/>
        <v>Sangat Minat</v>
      </c>
      <c r="P29" s="8"/>
    </row>
    <row r="30" spans="1:19" x14ac:dyDescent="0.25">
      <c r="A30" s="5">
        <v>24</v>
      </c>
      <c r="B30" s="6" t="s">
        <v>23</v>
      </c>
      <c r="C30" s="5">
        <v>4</v>
      </c>
      <c r="D30" s="5">
        <v>3</v>
      </c>
      <c r="E30" s="5">
        <v>3</v>
      </c>
      <c r="F30" s="5">
        <v>3</v>
      </c>
      <c r="G30" s="5">
        <v>4</v>
      </c>
      <c r="H30" s="5">
        <v>3</v>
      </c>
      <c r="I30" s="5">
        <v>3</v>
      </c>
      <c r="J30" s="5">
        <v>4</v>
      </c>
      <c r="K30" s="5">
        <v>4</v>
      </c>
      <c r="L30" s="5">
        <v>3</v>
      </c>
      <c r="M30" s="5">
        <f t="shared" si="0"/>
        <v>34</v>
      </c>
      <c r="N30" s="5">
        <f t="shared" si="1"/>
        <v>85</v>
      </c>
      <c r="O30" s="6" t="str">
        <f t="shared" si="2"/>
        <v>Sangat Minat</v>
      </c>
      <c r="P30" s="8"/>
    </row>
    <row r="31" spans="1:19" x14ac:dyDescent="0.25">
      <c r="A31" s="5">
        <v>25</v>
      </c>
      <c r="B31" s="6" t="s">
        <v>24</v>
      </c>
      <c r="C31" s="5">
        <v>4</v>
      </c>
      <c r="D31" s="5">
        <v>4</v>
      </c>
      <c r="E31" s="5">
        <v>3</v>
      </c>
      <c r="F31" s="5">
        <v>3</v>
      </c>
      <c r="G31" s="5">
        <v>4</v>
      </c>
      <c r="H31" s="5">
        <v>4</v>
      </c>
      <c r="I31" s="5">
        <v>4</v>
      </c>
      <c r="J31" s="5">
        <v>3</v>
      </c>
      <c r="K31" s="5">
        <v>4</v>
      </c>
      <c r="L31" s="5">
        <v>3</v>
      </c>
      <c r="M31" s="5">
        <f t="shared" si="0"/>
        <v>36</v>
      </c>
      <c r="N31" s="5">
        <f t="shared" si="1"/>
        <v>90</v>
      </c>
      <c r="O31" s="6" t="str">
        <f t="shared" si="2"/>
        <v>Sangat Minat</v>
      </c>
      <c r="P31" s="8"/>
    </row>
  </sheetData>
  <mergeCells count="8">
    <mergeCell ref="A1:O1"/>
    <mergeCell ref="A2:T2"/>
    <mergeCell ref="A3:T3"/>
    <mergeCell ref="A5:A6"/>
    <mergeCell ref="B5:B6"/>
    <mergeCell ref="C5:L5"/>
    <mergeCell ref="N5:N6"/>
    <mergeCell ref="O5:O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Before</vt:lpstr>
      <vt:lpstr>After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2024-06-05T19:16:24Z</cp:lastPrinted>
  <dcterms:created xsi:type="dcterms:W3CDTF">2024-04-21T23:40:01Z</dcterms:created>
  <dcterms:modified xsi:type="dcterms:W3CDTF">2024-06-14T07:51:05Z</dcterms:modified>
</cp:coreProperties>
</file>